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970" windowHeight="8190" activeTab="1"/>
  </bookViews>
  <sheets>
    <sheet name="Lykilstærðir" sheetId="7" r:id="rId1"/>
    <sheet name="Stærstu skógarnir" sheetId="8" r:id="rId2"/>
  </sheets>
  <calcPr calcId="145621"/>
</workbook>
</file>

<file path=xl/calcChain.xml><?xml version="1.0" encoding="utf-8"?>
<calcChain xmlns="http://schemas.openxmlformats.org/spreadsheetml/2006/main">
  <c r="A47" i="7" l="1"/>
  <c r="B47" i="7" s="1"/>
  <c r="B44" i="7"/>
  <c r="B41" i="7"/>
  <c r="A36" i="7" l="1"/>
  <c r="B32" i="7"/>
  <c r="B31" i="7"/>
  <c r="D27" i="7"/>
  <c r="D18" i="7"/>
  <c r="B27" i="7" l="1"/>
  <c r="C23" i="7" s="1"/>
  <c r="E22" i="7"/>
  <c r="B9" i="7"/>
  <c r="C7" i="7" s="1"/>
  <c r="C25" i="7" l="1"/>
  <c r="C26" i="7"/>
  <c r="C24" i="7"/>
  <c r="C22" i="7"/>
  <c r="C27" i="7"/>
  <c r="C4" i="7"/>
  <c r="E23" i="7"/>
  <c r="C5" i="7"/>
  <c r="C6" i="7"/>
  <c r="B18" i="7"/>
  <c r="C16" i="7" s="1"/>
  <c r="E27" i="7"/>
  <c r="E25" i="7"/>
  <c r="E26" i="7"/>
  <c r="C8" i="7"/>
  <c r="E24" i="7"/>
  <c r="C9" i="7" l="1"/>
  <c r="C15" i="7"/>
  <c r="E18" i="7"/>
  <c r="E15" i="7"/>
  <c r="E13" i="7"/>
  <c r="E16" i="7"/>
  <c r="E17" i="7"/>
  <c r="C18" i="7"/>
  <c r="C13" i="7"/>
  <c r="C17" i="7"/>
  <c r="E14" i="7"/>
  <c r="C14" i="7"/>
</calcChain>
</file>

<file path=xl/sharedStrings.xml><?xml version="1.0" encoding="utf-8"?>
<sst xmlns="http://schemas.openxmlformats.org/spreadsheetml/2006/main" count="108" uniqueCount="69">
  <si>
    <t>Núverandi hæð birkis</t>
  </si>
  <si>
    <t>Hæð fullvaxta birkis</t>
  </si>
  <si>
    <t>Vesturland</t>
  </si>
  <si>
    <t>Vestfirðir</t>
  </si>
  <si>
    <t>Norðurland</t>
  </si>
  <si>
    <t>Austurland</t>
  </si>
  <si>
    <t>Suðurland</t>
  </si>
  <si>
    <t>Allir landshlutar</t>
  </si>
  <si>
    <t>Alls flatarmál</t>
  </si>
  <si>
    <t>Hlutfall</t>
  </si>
  <si>
    <t>Birkiskógar</t>
  </si>
  <si>
    <t>Birkikjarr</t>
  </si>
  <si>
    <t>Landshluti</t>
  </si>
  <si>
    <t>Frá</t>
  </si>
  <si>
    <t>Til</t>
  </si>
  <si>
    <t>Fjöldi birkistofna</t>
  </si>
  <si>
    <t>Flatarmál birkis í sumarbústaðasvæðum (50m buffer um frístundahús)</t>
  </si>
  <si>
    <t>ha</t>
  </si>
  <si>
    <t>Birkis sem skarast við frístundahús</t>
  </si>
  <si>
    <t>Topp tíu listinn</t>
  </si>
  <si>
    <t>Kortlagt skóglendi óháð stærð</t>
  </si>
  <si>
    <t>Heiti</t>
  </si>
  <si>
    <t>Þingvallaskógur</t>
  </si>
  <si>
    <t>Almenningur við Straumsvík</t>
  </si>
  <si>
    <t>Eldborgarhraun</t>
  </si>
  <si>
    <t>Aðaldalshraun</t>
  </si>
  <si>
    <t>Úthlíð</t>
  </si>
  <si>
    <t>Laugarvatnsskógur</t>
  </si>
  <si>
    <t>Fellsströnd</t>
  </si>
  <si>
    <t>Gráhraun í Húsafelli</t>
  </si>
  <si>
    <t>Dimmuborgir</t>
  </si>
  <si>
    <t>Birkiskógar &gt;2m (núverandi hæð)</t>
  </si>
  <si>
    <t>Birki austan Mývatns</t>
  </si>
  <si>
    <t>Ásbyrgisskógur</t>
  </si>
  <si>
    <t>Álftárhraun</t>
  </si>
  <si>
    <t>Efstadalsskógur</t>
  </si>
  <si>
    <t>Húsafellsskógur</t>
  </si>
  <si>
    <t>Vatnaskógur</t>
  </si>
  <si>
    <t>Flatarmál (ha)</t>
  </si>
  <si>
    <t>Stærðarröð</t>
  </si>
  <si>
    <t>Búrfellshraun á Mývatnsöræfum</t>
  </si>
  <si>
    <t>Fjöldi frístundahúsa á Íslandi</t>
  </si>
  <si>
    <t>Fjöldi frístundahúsa sem falla innan ræktaðra skóga</t>
  </si>
  <si>
    <t>Fjöldi frístundahúsa sem falla innan birkiskóga og kjarrs</t>
  </si>
  <si>
    <t>Fjöldi frístundahúsa sem falla innan birkis og ræktaðra skóga</t>
  </si>
  <si>
    <t>Borgarbyggð</t>
  </si>
  <si>
    <t>Bláskógabyggð</t>
  </si>
  <si>
    <t>Norðurþing</t>
  </si>
  <si>
    <t>Þingeyjarsveit</t>
  </si>
  <si>
    <t>Reykhólahreppur</t>
  </si>
  <si>
    <t>Vesturbyggð</t>
  </si>
  <si>
    <t>Sveitarfélagið Hornafjörður</t>
  </si>
  <si>
    <t>Fljótsdalshérað</t>
  </si>
  <si>
    <t>Skútustaðahreppur</t>
  </si>
  <si>
    <t>Dalabyggð</t>
  </si>
  <si>
    <t xml:space="preserve">Sveitarfélag </t>
  </si>
  <si>
    <t>Birki innan sveitarfélaga óháð stærð</t>
  </si>
  <si>
    <t>Skorradalshreppur</t>
  </si>
  <si>
    <t>Hvalfjarðarsveit</t>
  </si>
  <si>
    <t>Vaglaskógur</t>
  </si>
  <si>
    <t>Þórðarstaðaskógur</t>
  </si>
  <si>
    <t>Melaskógur</t>
  </si>
  <si>
    <t>Bleiksmýrardalur</t>
  </si>
  <si>
    <t>Ásbyrgi</t>
  </si>
  <si>
    <t>Hallormsstaðaskógur</t>
  </si>
  <si>
    <t>Þórsmörk</t>
  </si>
  <si>
    <t>Fellsskógur</t>
  </si>
  <si>
    <t>Dalsmynni</t>
  </si>
  <si>
    <t>Þórsmörk - sunnan 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</si>
</sst>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6">
    <xf numFmtId="0" fontId="0" fillId="0" borderId="0" xfId="0"/>
    <xf numFmtId="9" fontId="0" fillId="0" borderId="0" xfId="1" applyFont="1"/>
    <xf numFmtId="164" fontId="0" fillId="0" borderId="0" xfId="1" applyNumberFormat="1" applyFont="1"/>
    <xf numFmtId="10" fontId="0" fillId="0" borderId="0" xfId="1" applyNumberFormat="1" applyFont="1"/>
    <xf numFmtId="10" fontId="0" fillId="0" borderId="0" xfId="0" applyNumberFormat="1"/>
    <xf numFmtId="0" fontId="4" fillId="0" borderId="0" xfId="0" applyFont="1"/>
    <xf numFmtId="1" fontId="0" fillId="0" borderId="0" xfId="0" applyNumberFormat="1"/>
    <xf numFmtId="9" fontId="3" fillId="0" borderId="0" xfId="1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3" fontId="0" fillId="0" borderId="3" xfId="0" applyNumberFormat="1" applyBorder="1"/>
    <xf numFmtId="9" fontId="0" fillId="0" borderId="4" xfId="1" applyFont="1" applyBorder="1"/>
    <xf numFmtId="9" fontId="5" fillId="0" borderId="4" xfId="1" applyFont="1" applyBorder="1"/>
    <xf numFmtId="3" fontId="0" fillId="0" borderId="5" xfId="0" applyNumberFormat="1" applyBorder="1"/>
    <xf numFmtId="9" fontId="0" fillId="0" borderId="6" xfId="1" applyFont="1" applyBorder="1"/>
    <xf numFmtId="0" fontId="2" fillId="2" borderId="1" xfId="2" applyBorder="1"/>
    <xf numFmtId="0" fontId="2" fillId="2" borderId="2" xfId="2" applyBorder="1"/>
    <xf numFmtId="3" fontId="2" fillId="2" borderId="3" xfId="2" applyNumberFormat="1" applyBorder="1"/>
    <xf numFmtId="9" fontId="2" fillId="2" borderId="4" xfId="2" applyNumberFormat="1" applyBorder="1"/>
    <xf numFmtId="3" fontId="2" fillId="2" borderId="5" xfId="2" applyNumberFormat="1" applyBorder="1"/>
    <xf numFmtId="9" fontId="2" fillId="2" borderId="6" xfId="2" applyNumberFormat="1" applyBorder="1"/>
    <xf numFmtId="3" fontId="2" fillId="2" borderId="7" xfId="2" applyNumberFormat="1" applyBorder="1"/>
    <xf numFmtId="9" fontId="2" fillId="2" borderId="8" xfId="2" applyNumberFormat="1" applyBorder="1"/>
    <xf numFmtId="9" fontId="5" fillId="2" borderId="8" xfId="2" applyNumberFormat="1" applyFont="1" applyBorder="1"/>
    <xf numFmtId="3" fontId="0" fillId="0" borderId="0" xfId="0" applyNumberFormat="1" applyBorder="1"/>
    <xf numFmtId="3" fontId="0" fillId="0" borderId="9" xfId="0" applyNumberFormat="1" applyBorder="1"/>
    <xf numFmtId="9" fontId="0" fillId="0" borderId="10" xfId="1" applyFont="1" applyBorder="1"/>
    <xf numFmtId="3" fontId="2" fillId="2" borderId="11" xfId="2" applyNumberFormat="1" applyBorder="1"/>
    <xf numFmtId="9" fontId="2" fillId="2" borderId="12" xfId="2" applyNumberFormat="1" applyBorder="1"/>
    <xf numFmtId="0" fontId="2" fillId="2" borderId="13" xfId="2" applyBorder="1"/>
    <xf numFmtId="3" fontId="2" fillId="2" borderId="9" xfId="2" applyNumberFormat="1" applyBorder="1"/>
    <xf numFmtId="9" fontId="2" fillId="2" borderId="10" xfId="2" applyNumberFormat="1" applyBorder="1"/>
    <xf numFmtId="9" fontId="2" fillId="2" borderId="14" xfId="2" applyNumberFormat="1" applyBorder="1"/>
    <xf numFmtId="3" fontId="2" fillId="2" borderId="15" xfId="2" applyNumberFormat="1" applyBorder="1"/>
    <xf numFmtId="9" fontId="5" fillId="2" borderId="4" xfId="2" applyNumberFormat="1" applyFont="1" applyBorder="1"/>
    <xf numFmtId="1" fontId="0" fillId="0" borderId="0" xfId="1" applyNumberFormat="1" applyFont="1"/>
    <xf numFmtId="0" fontId="0" fillId="0" borderId="0" xfId="0" applyFill="1" applyBorder="1"/>
    <xf numFmtId="1" fontId="0" fillId="0" borderId="0" xfId="0" applyNumberFormat="1" applyBorder="1"/>
    <xf numFmtId="0" fontId="3" fillId="0" borderId="0" xfId="0" applyFont="1"/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Border="1"/>
    <xf numFmtId="9" fontId="5" fillId="0" borderId="0" xfId="1" applyFont="1" applyBorder="1"/>
    <xf numFmtId="9" fontId="0" fillId="0" borderId="0" xfId="1" applyFont="1" applyBorder="1"/>
    <xf numFmtId="9" fontId="0" fillId="0" borderId="0" xfId="0" applyNumberFormat="1" applyBorder="1"/>
  </cellXfs>
  <cellStyles count="3"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1"/>
  <sheetViews>
    <sheetView workbookViewId="0">
      <selection activeCell="A30" sqref="A30:E47"/>
    </sheetView>
  </sheetViews>
  <sheetFormatPr defaultRowHeight="14.25" x14ac:dyDescent="0.45"/>
  <cols>
    <col min="1" max="1" width="29.33203125" bestFit="1" customWidth="1"/>
    <col min="2" max="2" width="13" customWidth="1"/>
    <col min="3" max="3" width="11.86328125" customWidth="1"/>
    <col min="4" max="4" width="13.19921875" customWidth="1"/>
    <col min="5" max="5" width="11.73046875" customWidth="1"/>
    <col min="6" max="6" width="11.9296875" customWidth="1"/>
    <col min="7" max="7" width="8.53125" bestFit="1" customWidth="1"/>
    <col min="8" max="8" width="14.265625" customWidth="1"/>
    <col min="9" max="9" width="9.33203125" bestFit="1" customWidth="1"/>
    <col min="10" max="10" width="12.86328125" customWidth="1"/>
    <col min="11" max="11" width="8.73046875" customWidth="1"/>
    <col min="12" max="12" width="12.3984375" customWidth="1"/>
    <col min="13" max="13" width="6.53125" bestFit="1" customWidth="1"/>
    <col min="14" max="14" width="14.796875" customWidth="1"/>
    <col min="15" max="15" width="6.53125" bestFit="1" customWidth="1"/>
    <col min="16" max="16" width="13.3984375" customWidth="1"/>
    <col min="17" max="17" width="17.59765625" bestFit="1" customWidth="1"/>
    <col min="22" max="22" width="13.796875" customWidth="1"/>
    <col min="34" max="34" width="5.3984375" customWidth="1"/>
    <col min="35" max="35" width="17.9296875" customWidth="1"/>
  </cols>
  <sheetData>
    <row r="1" spans="1:38" ht="18" x14ac:dyDescent="0.55000000000000004">
      <c r="A1" s="5" t="s">
        <v>7</v>
      </c>
    </row>
    <row r="3" spans="1:38" x14ac:dyDescent="0.45">
      <c r="A3" t="s">
        <v>12</v>
      </c>
      <c r="B3" s="9" t="s">
        <v>8</v>
      </c>
      <c r="C3" s="10" t="s">
        <v>9</v>
      </c>
      <c r="D3" s="1"/>
    </row>
    <row r="4" spans="1:38" x14ac:dyDescent="0.45">
      <c r="A4" t="s">
        <v>2</v>
      </c>
      <c r="B4" s="11">
        <v>39101</v>
      </c>
      <c r="C4" s="13">
        <f>B4/B$9</f>
        <v>0.25976933604390057</v>
      </c>
      <c r="D4" s="1"/>
    </row>
    <row r="5" spans="1:38" x14ac:dyDescent="0.45">
      <c r="A5" t="s">
        <v>3</v>
      </c>
      <c r="B5" s="11">
        <v>30936</v>
      </c>
      <c r="C5" s="12">
        <f t="shared" ref="C5:C8" si="0">B5/B$9</f>
        <v>0.20552477378722048</v>
      </c>
      <c r="D5" s="1"/>
    </row>
    <row r="6" spans="1:38" x14ac:dyDescent="0.45">
      <c r="A6" t="s">
        <v>4</v>
      </c>
      <c r="B6" s="11">
        <v>28729</v>
      </c>
      <c r="C6" s="12">
        <f t="shared" si="0"/>
        <v>0.19086246528746628</v>
      </c>
      <c r="D6" s="1"/>
      <c r="U6" s="1"/>
      <c r="W6" s="7"/>
    </row>
    <row r="7" spans="1:38" x14ac:dyDescent="0.45">
      <c r="A7" t="s">
        <v>5</v>
      </c>
      <c r="B7" s="11">
        <v>18614</v>
      </c>
      <c r="C7" s="13">
        <f t="shared" si="0"/>
        <v>0.1236629861415607</v>
      </c>
      <c r="U7" s="1"/>
    </row>
    <row r="8" spans="1:38" ht="14.65" thickBot="1" x14ac:dyDescent="0.5">
      <c r="A8" t="s">
        <v>6</v>
      </c>
      <c r="B8" s="26">
        <v>33142</v>
      </c>
      <c r="C8" s="27">
        <f t="shared" si="0"/>
        <v>0.22018043873985199</v>
      </c>
      <c r="D8" s="1"/>
      <c r="U8" s="1"/>
    </row>
    <row r="9" spans="1:38" ht="14.65" thickTop="1" x14ac:dyDescent="0.45">
      <c r="B9" s="14">
        <f t="shared" ref="B9:C9" si="1">SUM(B4:B8)</f>
        <v>150522</v>
      </c>
      <c r="C9" s="15">
        <f t="shared" si="1"/>
        <v>1</v>
      </c>
      <c r="D9" s="1"/>
      <c r="U9" s="1"/>
    </row>
    <row r="10" spans="1:38" x14ac:dyDescent="0.45">
      <c r="D10" s="1"/>
      <c r="E10" s="1"/>
      <c r="R10" s="36"/>
      <c r="S10" s="1"/>
      <c r="U10" s="1"/>
      <c r="Y10" s="36"/>
      <c r="Z10" s="1"/>
      <c r="AB10" s="1"/>
    </row>
    <row r="11" spans="1:38" x14ac:dyDescent="0.45">
      <c r="D11" s="1"/>
      <c r="E11" s="1"/>
      <c r="S11" s="1"/>
      <c r="U11" s="1"/>
      <c r="Z11" s="1"/>
      <c r="AB11" s="1"/>
    </row>
    <row r="12" spans="1:38" x14ac:dyDescent="0.45">
      <c r="A12" t="s">
        <v>0</v>
      </c>
      <c r="B12" s="16" t="s">
        <v>10</v>
      </c>
      <c r="C12" s="17" t="s">
        <v>9</v>
      </c>
      <c r="D12" s="30" t="s">
        <v>11</v>
      </c>
      <c r="E12" s="17" t="s">
        <v>9</v>
      </c>
    </row>
    <row r="13" spans="1:38" x14ac:dyDescent="0.45">
      <c r="A13" t="s">
        <v>2</v>
      </c>
      <c r="B13" s="18">
        <v>13361</v>
      </c>
      <c r="C13" s="23">
        <f>B13/B$18</f>
        <v>0.30834025662328074</v>
      </c>
      <c r="D13" s="22">
        <v>25740</v>
      </c>
      <c r="E13" s="19">
        <f>D13/D$18</f>
        <v>0.24013210064277785</v>
      </c>
      <c r="P13" s="1"/>
      <c r="R13" s="1"/>
    </row>
    <row r="14" spans="1:38" x14ac:dyDescent="0.45">
      <c r="A14" t="s">
        <v>3</v>
      </c>
      <c r="B14" s="18">
        <v>718</v>
      </c>
      <c r="C14" s="24">
        <f t="shared" ref="C14:C17" si="2">B14/B$18</f>
        <v>1.6569740607403304E-2</v>
      </c>
      <c r="D14" s="22">
        <v>30218</v>
      </c>
      <c r="E14" s="19">
        <f t="shared" ref="E14:E18" si="3">D14/D$18</f>
        <v>0.28190799600712746</v>
      </c>
      <c r="P14" s="1"/>
      <c r="R14" s="1"/>
    </row>
    <row r="15" spans="1:38" x14ac:dyDescent="0.45">
      <c r="A15" t="s">
        <v>4</v>
      </c>
      <c r="B15" s="18">
        <v>15349</v>
      </c>
      <c r="C15" s="23">
        <f t="shared" si="2"/>
        <v>0.35421859134127204</v>
      </c>
      <c r="D15" s="22">
        <v>13380</v>
      </c>
      <c r="E15" s="19">
        <f t="shared" si="3"/>
        <v>0.12482391245533674</v>
      </c>
      <c r="P15" s="1"/>
      <c r="R15" s="1"/>
    </row>
    <row r="16" spans="1:38" x14ac:dyDescent="0.45">
      <c r="A16" t="s">
        <v>5</v>
      </c>
      <c r="B16" s="18">
        <v>3350</v>
      </c>
      <c r="C16" s="23">
        <f t="shared" si="2"/>
        <v>7.7310071079110129E-2</v>
      </c>
      <c r="D16" s="22">
        <v>15264</v>
      </c>
      <c r="E16" s="19">
        <f t="shared" si="3"/>
        <v>0.14240001492662629</v>
      </c>
      <c r="P16" s="1"/>
      <c r="R16" s="1"/>
      <c r="V16" s="1"/>
      <c r="AI16" s="1"/>
      <c r="AK16" s="6"/>
      <c r="AL16" s="1"/>
    </row>
    <row r="17" spans="1:45" ht="14.65" thickBot="1" x14ac:dyDescent="0.5">
      <c r="A17" t="s">
        <v>6</v>
      </c>
      <c r="B17" s="31">
        <v>10554</v>
      </c>
      <c r="C17" s="29">
        <f t="shared" si="2"/>
        <v>0.24356134034893381</v>
      </c>
      <c r="D17" s="28">
        <v>22589</v>
      </c>
      <c r="E17" s="32">
        <f t="shared" si="3"/>
        <v>0.21073597596813165</v>
      </c>
      <c r="V17" s="1"/>
      <c r="AI17" s="1"/>
    </row>
    <row r="18" spans="1:45" ht="14.65" thickTop="1" x14ac:dyDescent="0.45">
      <c r="B18" s="20">
        <f t="shared" ref="B18" si="4">SUM(B13:B17)</f>
        <v>43332</v>
      </c>
      <c r="C18" s="33">
        <f>B18/B$18</f>
        <v>1</v>
      </c>
      <c r="D18" s="34">
        <f>D13+D14+D15+D16+D17</f>
        <v>107191</v>
      </c>
      <c r="E18" s="21">
        <f t="shared" si="3"/>
        <v>1</v>
      </c>
      <c r="P18" s="1"/>
      <c r="R18" s="1"/>
      <c r="V18" s="1"/>
      <c r="AI18" s="1"/>
    </row>
    <row r="19" spans="1:45" x14ac:dyDescent="0.45">
      <c r="S19" s="1"/>
      <c r="U19" s="1"/>
      <c r="Z19" s="1"/>
      <c r="AB19" s="1"/>
      <c r="AS19" s="1"/>
    </row>
    <row r="20" spans="1:45" x14ac:dyDescent="0.45">
      <c r="S20" s="1"/>
      <c r="U20" s="1"/>
      <c r="Z20" s="1"/>
      <c r="AB20" s="1"/>
      <c r="AS20" s="1"/>
    </row>
    <row r="21" spans="1:45" x14ac:dyDescent="0.45">
      <c r="A21" t="s">
        <v>1</v>
      </c>
      <c r="B21" s="16" t="s">
        <v>10</v>
      </c>
      <c r="C21" s="17" t="s">
        <v>9</v>
      </c>
      <c r="D21" s="30" t="s">
        <v>11</v>
      </c>
      <c r="E21" s="17" t="s">
        <v>9</v>
      </c>
      <c r="I21" s="1"/>
      <c r="K21" s="1"/>
      <c r="P21" s="1"/>
      <c r="R21" s="1"/>
    </row>
    <row r="22" spans="1:45" x14ac:dyDescent="0.45">
      <c r="A22" t="s">
        <v>2</v>
      </c>
      <c r="B22" s="18">
        <v>28673</v>
      </c>
      <c r="C22" s="24">
        <f>B22/B$27</f>
        <v>0.29882338228090838</v>
      </c>
      <c r="D22" s="22">
        <v>10428</v>
      </c>
      <c r="E22" s="19">
        <f>D22/D$27</f>
        <v>0.19109400769653656</v>
      </c>
      <c r="V22" s="3"/>
    </row>
    <row r="23" spans="1:45" x14ac:dyDescent="0.45">
      <c r="A23" t="s">
        <v>3</v>
      </c>
      <c r="B23" s="18">
        <v>8534</v>
      </c>
      <c r="C23" s="24">
        <f t="shared" ref="C23:C27" si="5">B23/B$27</f>
        <v>8.8939376569778961E-2</v>
      </c>
      <c r="D23" s="22">
        <v>22402</v>
      </c>
      <c r="E23" s="35">
        <f t="shared" ref="E23:E27" si="6">D23/D$27</f>
        <v>0.41051859996334983</v>
      </c>
      <c r="I23" s="1"/>
      <c r="K23" s="1"/>
      <c r="P23" s="1"/>
      <c r="R23" s="1"/>
      <c r="V23" s="3"/>
      <c r="Y23" s="2"/>
      <c r="AK23" s="2"/>
    </row>
    <row r="24" spans="1:45" x14ac:dyDescent="0.45">
      <c r="A24" t="s">
        <v>4</v>
      </c>
      <c r="B24" s="18">
        <v>21963</v>
      </c>
      <c r="C24" s="23">
        <f t="shared" si="5"/>
        <v>0.22889331235083843</v>
      </c>
      <c r="D24" s="22">
        <v>6766</v>
      </c>
      <c r="E24" s="19">
        <f t="shared" si="6"/>
        <v>0.12398753894080997</v>
      </c>
      <c r="I24" s="1"/>
      <c r="K24" s="1"/>
      <c r="P24" s="1"/>
      <c r="R24" s="1"/>
      <c r="V24" s="3"/>
      <c r="AI24" s="1"/>
      <c r="AL24" s="1"/>
    </row>
    <row r="25" spans="1:45" x14ac:dyDescent="0.45">
      <c r="A25" t="s">
        <v>5</v>
      </c>
      <c r="B25" s="18">
        <v>13576</v>
      </c>
      <c r="C25" s="23">
        <f t="shared" si="5"/>
        <v>0.14148593582274654</v>
      </c>
      <c r="D25" s="22">
        <v>5038</v>
      </c>
      <c r="E25" s="35">
        <f t="shared" si="6"/>
        <v>9.2321788528495513E-2</v>
      </c>
      <c r="I25" s="1"/>
      <c r="K25" s="1"/>
      <c r="P25" s="1"/>
      <c r="R25" s="1"/>
      <c r="V25" s="4"/>
      <c r="AI25" s="1"/>
    </row>
    <row r="26" spans="1:45" ht="14.65" thickBot="1" x14ac:dyDescent="0.5">
      <c r="A26" t="s">
        <v>6</v>
      </c>
      <c r="B26" s="31">
        <v>23207</v>
      </c>
      <c r="C26" s="29">
        <f t="shared" si="5"/>
        <v>0.24185799297572769</v>
      </c>
      <c r="D26" s="28">
        <v>9936</v>
      </c>
      <c r="E26" s="32">
        <f t="shared" si="6"/>
        <v>0.18207806487080813</v>
      </c>
      <c r="I26" s="1"/>
      <c r="K26" s="1"/>
      <c r="P26" s="1"/>
      <c r="R26" s="1"/>
      <c r="AI26" s="1"/>
    </row>
    <row r="27" spans="1:45" ht="14.65" thickTop="1" x14ac:dyDescent="0.45">
      <c r="B27" s="20">
        <f t="shared" ref="B27" si="7">SUM(B22:B26)</f>
        <v>95953</v>
      </c>
      <c r="C27" s="33">
        <f t="shared" si="5"/>
        <v>1</v>
      </c>
      <c r="D27" s="34">
        <f>D22+D23+D24+D25+D26</f>
        <v>54570</v>
      </c>
      <c r="E27" s="21">
        <f t="shared" si="6"/>
        <v>1</v>
      </c>
      <c r="AI27" s="1"/>
    </row>
    <row r="30" spans="1:45" x14ac:dyDescent="0.45">
      <c r="B30" t="s">
        <v>15</v>
      </c>
      <c r="F30" s="40"/>
      <c r="G30" s="41"/>
      <c r="H30" s="40"/>
      <c r="I30" s="41"/>
      <c r="J30" s="40"/>
      <c r="K30" s="41"/>
      <c r="L30" s="40"/>
      <c r="M30" s="42"/>
    </row>
    <row r="31" spans="1:45" x14ac:dyDescent="0.45">
      <c r="A31" t="s">
        <v>13</v>
      </c>
      <c r="B31" s="8">
        <f>150000*5000</f>
        <v>750000000</v>
      </c>
      <c r="F31" s="43"/>
      <c r="G31" s="25"/>
      <c r="H31" s="43"/>
      <c r="I31" s="25"/>
      <c r="J31" s="43"/>
      <c r="K31" s="25"/>
      <c r="L31" s="44"/>
      <c r="M31" s="42"/>
    </row>
    <row r="32" spans="1:45" x14ac:dyDescent="0.45">
      <c r="A32" t="s">
        <v>14</v>
      </c>
      <c r="B32" s="8">
        <f>150000*7000</f>
        <v>1050000000</v>
      </c>
      <c r="F32" s="44"/>
      <c r="G32" s="25"/>
      <c r="H32" s="43"/>
      <c r="I32" s="25"/>
      <c r="J32" s="44"/>
      <c r="K32" s="25"/>
      <c r="L32" s="44"/>
      <c r="M32" s="42"/>
    </row>
    <row r="33" spans="1:13" x14ac:dyDescent="0.45">
      <c r="F33" s="44"/>
      <c r="G33" s="25"/>
      <c r="H33" s="44"/>
      <c r="I33" s="25"/>
      <c r="J33" s="44"/>
      <c r="K33" s="25"/>
      <c r="L33" s="44"/>
      <c r="M33" s="42"/>
    </row>
    <row r="34" spans="1:13" x14ac:dyDescent="0.45">
      <c r="A34" t="s">
        <v>16</v>
      </c>
      <c r="B34" s="1"/>
      <c r="F34" s="44"/>
      <c r="G34" s="25"/>
      <c r="H34" s="44"/>
      <c r="I34" s="25"/>
      <c r="J34" s="44"/>
      <c r="K34" s="25"/>
      <c r="L34" s="44"/>
      <c r="M34" s="42"/>
    </row>
    <row r="35" spans="1:13" x14ac:dyDescent="0.45">
      <c r="A35">
        <v>1745</v>
      </c>
      <c r="B35" s="1" t="s">
        <v>17</v>
      </c>
      <c r="F35" s="44"/>
      <c r="G35" s="25"/>
      <c r="H35" s="44"/>
      <c r="I35" s="25"/>
      <c r="J35" s="44"/>
      <c r="K35" s="25"/>
      <c r="L35" s="44"/>
      <c r="M35" s="42"/>
    </row>
    <row r="36" spans="1:13" x14ac:dyDescent="0.45">
      <c r="A36" s="2">
        <f>A35/150000</f>
        <v>1.1633333333333334E-2</v>
      </c>
      <c r="B36" s="1" t="s">
        <v>18</v>
      </c>
      <c r="F36" s="44"/>
      <c r="G36" s="25"/>
      <c r="H36" s="44"/>
      <c r="I36" s="25"/>
      <c r="J36" s="45"/>
      <c r="K36" s="25"/>
      <c r="L36" s="45"/>
      <c r="M36" s="42"/>
    </row>
    <row r="37" spans="1:13" x14ac:dyDescent="0.45">
      <c r="B37" s="1"/>
      <c r="F37" s="42"/>
      <c r="G37" s="42"/>
      <c r="H37" s="42"/>
      <c r="I37" s="42"/>
      <c r="J37" s="42"/>
      <c r="K37" s="42"/>
      <c r="L37" s="42"/>
      <c r="M37" s="42"/>
    </row>
    <row r="38" spans="1:13" x14ac:dyDescent="0.45">
      <c r="A38" t="s">
        <v>41</v>
      </c>
      <c r="C38">
        <v>10554</v>
      </c>
      <c r="F38" s="42"/>
      <c r="G38" s="42"/>
      <c r="H38" s="42"/>
      <c r="I38" s="42"/>
      <c r="J38" s="42"/>
      <c r="K38" s="42"/>
      <c r="L38" s="42"/>
      <c r="M38" s="42"/>
    </row>
    <row r="39" spans="1:13" x14ac:dyDescent="0.45">
      <c r="F39" s="42"/>
      <c r="G39" s="42"/>
      <c r="H39" s="42"/>
      <c r="I39" s="42"/>
      <c r="J39" s="42"/>
      <c r="K39" s="42"/>
      <c r="L39" s="42"/>
      <c r="M39" s="42"/>
    </row>
    <row r="40" spans="1:13" x14ac:dyDescent="0.45">
      <c r="A40" t="s">
        <v>43</v>
      </c>
      <c r="F40" s="42"/>
      <c r="G40" s="42"/>
      <c r="H40" s="42"/>
      <c r="I40" s="42"/>
      <c r="J40" s="42"/>
      <c r="K40" s="42"/>
      <c r="L40" s="42"/>
      <c r="M40" s="42"/>
    </row>
    <row r="41" spans="1:13" x14ac:dyDescent="0.45">
      <c r="A41">
        <v>2150</v>
      </c>
      <c r="B41" s="1">
        <f>A41/C38</f>
        <v>0.20371423157096835</v>
      </c>
      <c r="C41" s="1"/>
      <c r="E41" s="1"/>
      <c r="F41" s="42"/>
      <c r="G41" s="42"/>
      <c r="H41" s="42"/>
      <c r="I41" s="42"/>
      <c r="J41" s="42"/>
      <c r="K41" s="42"/>
      <c r="L41" s="42"/>
      <c r="M41" s="42"/>
    </row>
    <row r="42" spans="1:13" x14ac:dyDescent="0.45">
      <c r="C42" s="1"/>
      <c r="E42" s="1"/>
      <c r="F42" s="42"/>
      <c r="G42" s="42"/>
      <c r="H42" s="42"/>
      <c r="I42" s="42"/>
      <c r="J42" s="42"/>
      <c r="K42" s="42"/>
      <c r="L42" s="42"/>
      <c r="M42" s="42"/>
    </row>
    <row r="43" spans="1:13" x14ac:dyDescent="0.45">
      <c r="A43" t="s">
        <v>42</v>
      </c>
      <c r="C43" s="1"/>
      <c r="E43" s="1"/>
      <c r="F43" s="42"/>
      <c r="G43" s="42"/>
      <c r="H43" s="42"/>
      <c r="I43" s="42"/>
      <c r="J43" s="42"/>
      <c r="K43" s="42"/>
      <c r="L43" s="42"/>
      <c r="M43" s="42"/>
    </row>
    <row r="44" spans="1:13" x14ac:dyDescent="0.45">
      <c r="A44">
        <v>3419</v>
      </c>
      <c r="B44" s="1">
        <f>A44/C38</f>
        <v>0.32395300360053059</v>
      </c>
      <c r="C44" s="1"/>
      <c r="E44" s="1"/>
      <c r="F44" s="42"/>
      <c r="G44" s="42"/>
      <c r="H44" s="42"/>
      <c r="I44" s="42"/>
      <c r="J44" s="42"/>
      <c r="K44" s="42"/>
      <c r="L44" s="42"/>
      <c r="M44" s="42"/>
    </row>
    <row r="45" spans="1:13" x14ac:dyDescent="0.45">
      <c r="F45" s="42"/>
      <c r="G45" s="42"/>
      <c r="H45" s="42"/>
      <c r="I45" s="42"/>
      <c r="J45" s="42"/>
      <c r="K45" s="42"/>
      <c r="L45" s="42"/>
      <c r="M45" s="42"/>
    </row>
    <row r="46" spans="1:13" x14ac:dyDescent="0.45">
      <c r="A46" t="s">
        <v>44</v>
      </c>
      <c r="C46" s="1"/>
      <c r="E46" s="1"/>
      <c r="F46" s="42"/>
      <c r="G46" s="42"/>
      <c r="H46" s="42"/>
      <c r="I46" s="42"/>
      <c r="J46" s="42"/>
      <c r="K46" s="42"/>
      <c r="L46" s="42"/>
      <c r="M46" s="42"/>
    </row>
    <row r="47" spans="1:13" x14ac:dyDescent="0.45">
      <c r="A47">
        <f>A41+A44</f>
        <v>5569</v>
      </c>
      <c r="B47" s="1">
        <f>A47/C38</f>
        <v>0.52766723517149894</v>
      </c>
      <c r="F47" s="42"/>
      <c r="G47" s="42"/>
      <c r="H47" s="42"/>
      <c r="I47" s="42"/>
      <c r="J47" s="42"/>
      <c r="K47" s="42"/>
      <c r="L47" s="42"/>
      <c r="M47" s="42"/>
    </row>
    <row r="48" spans="1:13" x14ac:dyDescent="0.45">
      <c r="A48" s="42"/>
      <c r="B48" s="37"/>
      <c r="C48" s="37"/>
      <c r="D48" s="37"/>
      <c r="E48" s="42"/>
      <c r="F48" s="42"/>
      <c r="G48" s="42"/>
      <c r="H48" s="42"/>
      <c r="I48" s="42"/>
      <c r="J48" s="42"/>
      <c r="K48" s="42"/>
      <c r="L48" s="42"/>
      <c r="M48" s="42"/>
    </row>
    <row r="49" spans="1:13" x14ac:dyDescent="0.45">
      <c r="A49" s="42"/>
      <c r="B49" s="38"/>
      <c r="C49" s="44"/>
      <c r="D49" s="44"/>
      <c r="E49" s="42"/>
      <c r="F49" s="42"/>
      <c r="G49" s="42"/>
      <c r="H49" s="42"/>
      <c r="I49" s="42"/>
      <c r="J49" s="42"/>
      <c r="K49" s="42"/>
      <c r="L49" s="42"/>
      <c r="M49" s="42"/>
    </row>
    <row r="50" spans="1:13" x14ac:dyDescent="0.45">
      <c r="A50" s="42"/>
      <c r="B50" s="38"/>
      <c r="C50" s="44"/>
      <c r="D50" s="44"/>
      <c r="E50" s="42"/>
      <c r="F50" s="42"/>
      <c r="G50" s="42"/>
      <c r="H50" s="42"/>
      <c r="I50" s="42"/>
      <c r="J50" s="42"/>
      <c r="K50" s="42"/>
      <c r="L50" s="42"/>
      <c r="M50" s="42"/>
    </row>
    <row r="51" spans="1:13" x14ac:dyDescent="0.45">
      <c r="A51" s="42"/>
      <c r="B51" s="38"/>
      <c r="C51" s="44"/>
      <c r="D51" s="44"/>
      <c r="E51" s="42"/>
      <c r="F51" s="42"/>
      <c r="G51" s="42"/>
      <c r="H51" s="42"/>
      <c r="I51" s="42"/>
      <c r="J51" s="42"/>
      <c r="K51" s="42"/>
      <c r="L51" s="42"/>
      <c r="M51" s="42"/>
    </row>
    <row r="52" spans="1:13" x14ac:dyDescent="0.45">
      <c r="A52" s="42"/>
      <c r="B52" s="38"/>
      <c r="C52" s="44"/>
      <c r="D52" s="44"/>
      <c r="E52" s="42"/>
      <c r="F52" s="42"/>
      <c r="G52" s="42"/>
      <c r="H52" s="42"/>
      <c r="I52" s="42"/>
      <c r="J52" s="42"/>
      <c r="K52" s="42"/>
      <c r="L52" s="42"/>
      <c r="M52" s="42"/>
    </row>
    <row r="53" spans="1:13" x14ac:dyDescent="0.45">
      <c r="A53" s="42"/>
      <c r="B53" s="38"/>
      <c r="C53" s="44"/>
      <c r="D53" s="44"/>
      <c r="E53" s="42"/>
      <c r="F53" s="42"/>
      <c r="G53" s="42"/>
      <c r="H53" s="42"/>
      <c r="I53" s="42"/>
      <c r="J53" s="42"/>
      <c r="K53" s="42"/>
      <c r="L53" s="42"/>
      <c r="M53" s="42"/>
    </row>
    <row r="54" spans="1:13" x14ac:dyDescent="0.45">
      <c r="A54" s="42"/>
      <c r="B54" s="38"/>
      <c r="C54" s="44"/>
      <c r="D54" s="42"/>
      <c r="E54" s="42"/>
      <c r="F54" s="42"/>
      <c r="G54" s="42"/>
      <c r="H54" s="42"/>
      <c r="I54" s="42"/>
      <c r="J54" s="42"/>
      <c r="K54" s="42"/>
      <c r="L54" s="42"/>
      <c r="M54" s="42"/>
    </row>
    <row r="59" spans="1:13" x14ac:dyDescent="0.45">
      <c r="C59" s="1"/>
    </row>
    <row r="60" spans="1:13" x14ac:dyDescent="0.45">
      <c r="C60" s="1"/>
    </row>
    <row r="61" spans="1:13" x14ac:dyDescent="0.45">
      <c r="C6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tabSelected="1" workbookViewId="0">
      <selection activeCell="B33" sqref="B33:B42"/>
    </sheetView>
  </sheetViews>
  <sheetFormatPr defaultRowHeight="14.25" x14ac:dyDescent="0.45"/>
  <cols>
    <col min="1" max="1" width="29.9296875" customWidth="1"/>
    <col min="2" max="2" width="17.06640625" customWidth="1"/>
    <col min="3" max="3" width="12.1328125" customWidth="1"/>
    <col min="5" max="5" width="23.1328125" customWidth="1"/>
    <col min="6" max="6" width="15.1328125" customWidth="1"/>
    <col min="7" max="7" width="13.9296875" customWidth="1"/>
  </cols>
  <sheetData>
    <row r="1" spans="1:3" x14ac:dyDescent="0.45">
      <c r="A1" t="s">
        <v>19</v>
      </c>
    </row>
    <row r="3" spans="1:3" x14ac:dyDescent="0.45">
      <c r="A3" t="s">
        <v>20</v>
      </c>
    </row>
    <row r="5" spans="1:3" x14ac:dyDescent="0.45">
      <c r="A5" s="39" t="s">
        <v>21</v>
      </c>
      <c r="B5" t="s">
        <v>38</v>
      </c>
      <c r="C5" t="s">
        <v>39</v>
      </c>
    </row>
    <row r="6" spans="1:3" x14ac:dyDescent="0.45">
      <c r="A6" t="s">
        <v>40</v>
      </c>
      <c r="B6" s="8">
        <v>3626.7170940000001</v>
      </c>
      <c r="C6">
        <v>1</v>
      </c>
    </row>
    <row r="7" spans="1:3" x14ac:dyDescent="0.45">
      <c r="A7" t="s">
        <v>22</v>
      </c>
      <c r="B7" s="8">
        <v>3516.3803189999999</v>
      </c>
      <c r="C7">
        <v>2</v>
      </c>
    </row>
    <row r="8" spans="1:3" x14ac:dyDescent="0.45">
      <c r="A8" t="s">
        <v>23</v>
      </c>
      <c r="B8" s="8">
        <v>3377.0995400000002</v>
      </c>
      <c r="C8">
        <v>3</v>
      </c>
    </row>
    <row r="9" spans="1:3" x14ac:dyDescent="0.45">
      <c r="A9" t="s">
        <v>24</v>
      </c>
      <c r="B9" s="8">
        <v>2905.655855</v>
      </c>
      <c r="C9">
        <v>4</v>
      </c>
    </row>
    <row r="10" spans="1:3" x14ac:dyDescent="0.45">
      <c r="A10" t="s">
        <v>25</v>
      </c>
      <c r="B10" s="8">
        <v>2481.0278619999999</v>
      </c>
      <c r="C10">
        <v>5</v>
      </c>
    </row>
    <row r="11" spans="1:3" x14ac:dyDescent="0.45">
      <c r="A11" t="s">
        <v>26</v>
      </c>
      <c r="B11" s="8">
        <v>2118.7253500000002</v>
      </c>
      <c r="C11">
        <v>6</v>
      </c>
    </row>
    <row r="12" spans="1:3" x14ac:dyDescent="0.45">
      <c r="A12" t="s">
        <v>27</v>
      </c>
      <c r="B12" s="8">
        <v>2073.3908329999999</v>
      </c>
      <c r="C12">
        <v>7</v>
      </c>
    </row>
    <row r="13" spans="1:3" x14ac:dyDescent="0.45">
      <c r="A13" t="s">
        <v>28</v>
      </c>
      <c r="B13" s="8">
        <v>1588.422677</v>
      </c>
      <c r="C13">
        <v>8</v>
      </c>
    </row>
    <row r="14" spans="1:3" x14ac:dyDescent="0.45">
      <c r="A14" t="s">
        <v>29</v>
      </c>
      <c r="B14" s="8">
        <v>1560.6935530000001</v>
      </c>
      <c r="C14">
        <v>9</v>
      </c>
    </row>
    <row r="15" spans="1:3" x14ac:dyDescent="0.45">
      <c r="A15" t="s">
        <v>30</v>
      </c>
      <c r="B15" s="8">
        <v>1428.5438300000001</v>
      </c>
      <c r="C15">
        <v>10</v>
      </c>
    </row>
    <row r="17" spans="1:3" x14ac:dyDescent="0.45">
      <c r="A17" t="s">
        <v>31</v>
      </c>
    </row>
    <row r="19" spans="1:3" x14ac:dyDescent="0.45">
      <c r="A19" s="39" t="s">
        <v>21</v>
      </c>
      <c r="B19" t="s">
        <v>38</v>
      </c>
      <c r="C19" t="s">
        <v>39</v>
      </c>
    </row>
    <row r="20" spans="1:3" x14ac:dyDescent="0.45">
      <c r="A20" t="s">
        <v>40</v>
      </c>
      <c r="B20" s="8">
        <v>2406.4087939999999</v>
      </c>
      <c r="C20">
        <v>1</v>
      </c>
    </row>
    <row r="21" spans="1:3" x14ac:dyDescent="0.45">
      <c r="A21" t="s">
        <v>26</v>
      </c>
      <c r="B21" s="8">
        <v>1951.660793</v>
      </c>
      <c r="C21">
        <v>2</v>
      </c>
    </row>
    <row r="22" spans="1:3" x14ac:dyDescent="0.45">
      <c r="A22" t="s">
        <v>22</v>
      </c>
      <c r="B22" s="8">
        <v>1390.7442860000001</v>
      </c>
      <c r="C22">
        <v>3</v>
      </c>
    </row>
    <row r="23" spans="1:3" x14ac:dyDescent="0.45">
      <c r="A23" t="s">
        <v>32</v>
      </c>
      <c r="B23" s="8">
        <v>1385.86457</v>
      </c>
      <c r="C23">
        <v>4</v>
      </c>
    </row>
    <row r="24" spans="1:3" x14ac:dyDescent="0.45">
      <c r="A24" t="s">
        <v>25</v>
      </c>
      <c r="B24" s="8">
        <v>1380.4295629999999</v>
      </c>
      <c r="C24">
        <v>5</v>
      </c>
    </row>
    <row r="25" spans="1:3" x14ac:dyDescent="0.45">
      <c r="A25" t="s">
        <v>33</v>
      </c>
      <c r="B25" s="8">
        <v>1343.025625</v>
      </c>
      <c r="C25">
        <v>6</v>
      </c>
    </row>
    <row r="26" spans="1:3" x14ac:dyDescent="0.45">
      <c r="A26" t="s">
        <v>34</v>
      </c>
      <c r="B26" s="8">
        <v>1132.697214</v>
      </c>
      <c r="C26">
        <v>7</v>
      </c>
    </row>
    <row r="27" spans="1:3" x14ac:dyDescent="0.45">
      <c r="A27" t="s">
        <v>35</v>
      </c>
      <c r="B27" s="8">
        <v>883.34478300000001</v>
      </c>
      <c r="C27">
        <v>8</v>
      </c>
    </row>
    <row r="28" spans="1:3" x14ac:dyDescent="0.45">
      <c r="A28" t="s">
        <v>36</v>
      </c>
      <c r="B28" s="8">
        <v>827.52436</v>
      </c>
      <c r="C28">
        <v>9</v>
      </c>
    </row>
    <row r="29" spans="1:3" x14ac:dyDescent="0.45">
      <c r="A29" t="s">
        <v>37</v>
      </c>
      <c r="B29" s="8">
        <v>625.11501399999997</v>
      </c>
      <c r="C29">
        <v>10</v>
      </c>
    </row>
    <row r="32" spans="1:3" x14ac:dyDescent="0.45">
      <c r="A32" s="39" t="s">
        <v>21</v>
      </c>
      <c r="B32" t="s">
        <v>38</v>
      </c>
      <c r="C32" t="s">
        <v>39</v>
      </c>
    </row>
    <row r="33" spans="1:3" x14ac:dyDescent="0.45">
      <c r="A33" t="s">
        <v>59</v>
      </c>
      <c r="B33" s="8">
        <v>356.03212200000002</v>
      </c>
      <c r="C33">
        <v>1</v>
      </c>
    </row>
    <row r="34" spans="1:3" x14ac:dyDescent="0.45">
      <c r="A34" t="s">
        <v>60</v>
      </c>
      <c r="B34" s="8">
        <v>355.77630799999997</v>
      </c>
      <c r="C34">
        <v>2</v>
      </c>
    </row>
    <row r="35" spans="1:3" x14ac:dyDescent="0.45">
      <c r="A35" t="s">
        <v>61</v>
      </c>
      <c r="B35" s="8">
        <v>173.00099800000001</v>
      </c>
      <c r="C35">
        <v>3</v>
      </c>
    </row>
    <row r="36" spans="1:3" x14ac:dyDescent="0.45">
      <c r="A36" t="s">
        <v>62</v>
      </c>
      <c r="B36" s="8">
        <v>120.281514</v>
      </c>
      <c r="C36">
        <v>4</v>
      </c>
    </row>
    <row r="37" spans="1:3" x14ac:dyDescent="0.45">
      <c r="A37" t="s">
        <v>63</v>
      </c>
      <c r="B37" s="8">
        <v>95.305117999999993</v>
      </c>
      <c r="C37">
        <v>5</v>
      </c>
    </row>
    <row r="38" spans="1:3" x14ac:dyDescent="0.45">
      <c r="A38" t="s">
        <v>64</v>
      </c>
      <c r="B38" s="8">
        <v>82.455664999999996</v>
      </c>
      <c r="C38">
        <v>6</v>
      </c>
    </row>
    <row r="39" spans="1:3" x14ac:dyDescent="0.45">
      <c r="A39" t="s">
        <v>65</v>
      </c>
      <c r="B39" s="8">
        <v>79.065169999999995</v>
      </c>
      <c r="C39">
        <v>7</v>
      </c>
    </row>
    <row r="40" spans="1:3" x14ac:dyDescent="0.45">
      <c r="A40" t="s">
        <v>66</v>
      </c>
      <c r="B40" s="8">
        <v>58.880617999999998</v>
      </c>
      <c r="C40">
        <v>8</v>
      </c>
    </row>
    <row r="41" spans="1:3" x14ac:dyDescent="0.45">
      <c r="A41" t="s">
        <v>67</v>
      </c>
      <c r="B41" s="8">
        <v>58.691068000000001</v>
      </c>
      <c r="C41">
        <v>9</v>
      </c>
    </row>
    <row r="42" spans="1:3" x14ac:dyDescent="0.45">
      <c r="A42" t="s">
        <v>68</v>
      </c>
      <c r="B42" s="8">
        <v>53.704481999999999</v>
      </c>
      <c r="C42">
        <v>10</v>
      </c>
    </row>
    <row r="52" spans="1:4" x14ac:dyDescent="0.45">
      <c r="A52" t="s">
        <v>56</v>
      </c>
    </row>
    <row r="53" spans="1:4" x14ac:dyDescent="0.45">
      <c r="D53" s="8"/>
    </row>
    <row r="54" spans="1:4" x14ac:dyDescent="0.45">
      <c r="A54" s="39" t="s">
        <v>55</v>
      </c>
      <c r="B54" t="s">
        <v>38</v>
      </c>
      <c r="C54" t="s">
        <v>39</v>
      </c>
      <c r="D54" s="8"/>
    </row>
    <row r="55" spans="1:4" x14ac:dyDescent="0.45">
      <c r="A55" t="s">
        <v>45</v>
      </c>
      <c r="B55" s="8">
        <v>22026.229240000001</v>
      </c>
      <c r="C55">
        <v>1</v>
      </c>
      <c r="D55" s="8"/>
    </row>
    <row r="56" spans="1:4" x14ac:dyDescent="0.45">
      <c r="A56" t="s">
        <v>46</v>
      </c>
      <c r="B56" s="8">
        <v>11232.273555</v>
      </c>
      <c r="C56">
        <v>2</v>
      </c>
      <c r="D56" s="8"/>
    </row>
    <row r="57" spans="1:4" x14ac:dyDescent="0.45">
      <c r="A57" t="s">
        <v>47</v>
      </c>
      <c r="B57" s="8">
        <v>9594.2978889999995</v>
      </c>
      <c r="C57">
        <v>3</v>
      </c>
      <c r="D57" s="8"/>
    </row>
    <row r="58" spans="1:4" x14ac:dyDescent="0.45">
      <c r="A58" t="s">
        <v>48</v>
      </c>
      <c r="B58" s="8">
        <v>9362.7867900000001</v>
      </c>
      <c r="C58">
        <v>4</v>
      </c>
      <c r="D58" s="8"/>
    </row>
    <row r="59" spans="1:4" x14ac:dyDescent="0.45">
      <c r="A59" t="s">
        <v>49</v>
      </c>
      <c r="B59" s="8">
        <v>9163.8004349999992</v>
      </c>
      <c r="C59">
        <v>5</v>
      </c>
      <c r="D59" s="8"/>
    </row>
    <row r="60" spans="1:4" x14ac:dyDescent="0.45">
      <c r="A60" t="s">
        <v>50</v>
      </c>
      <c r="B60" s="8">
        <v>8690.4612840000009</v>
      </c>
      <c r="C60">
        <v>6</v>
      </c>
      <c r="D60" s="8"/>
    </row>
    <row r="61" spans="1:4" x14ac:dyDescent="0.45">
      <c r="A61" t="s">
        <v>51</v>
      </c>
      <c r="B61" s="8">
        <v>8142.0043249999999</v>
      </c>
      <c r="C61">
        <v>7</v>
      </c>
      <c r="D61" s="8"/>
    </row>
    <row r="62" spans="1:4" x14ac:dyDescent="0.45">
      <c r="A62" t="s">
        <v>52</v>
      </c>
      <c r="B62" s="8">
        <v>7664.6524079999999</v>
      </c>
      <c r="C62">
        <v>8</v>
      </c>
      <c r="D62" s="8"/>
    </row>
    <row r="63" spans="1:4" x14ac:dyDescent="0.45">
      <c r="A63" t="s">
        <v>53</v>
      </c>
      <c r="B63" s="8">
        <v>6600.1948940000002</v>
      </c>
      <c r="C63">
        <v>9</v>
      </c>
    </row>
    <row r="64" spans="1:4" x14ac:dyDescent="0.45">
      <c r="A64" t="s">
        <v>54</v>
      </c>
      <c r="B64" s="8">
        <v>5930.0778570000002</v>
      </c>
      <c r="C64">
        <v>10</v>
      </c>
    </row>
    <row r="72" spans="1:3" x14ac:dyDescent="0.45">
      <c r="A72" s="39" t="s">
        <v>55</v>
      </c>
      <c r="B72" t="s">
        <v>38</v>
      </c>
      <c r="C72" t="s">
        <v>39</v>
      </c>
    </row>
    <row r="73" spans="1:3" x14ac:dyDescent="0.45">
      <c r="A73" t="s">
        <v>45</v>
      </c>
      <c r="B73" s="8">
        <v>8951.5149293100003</v>
      </c>
      <c r="C73">
        <v>1</v>
      </c>
    </row>
    <row r="74" spans="1:3" x14ac:dyDescent="0.45">
      <c r="A74" t="s">
        <v>47</v>
      </c>
      <c r="B74" s="8">
        <v>6103.5197137900004</v>
      </c>
      <c r="C74">
        <v>2</v>
      </c>
    </row>
    <row r="75" spans="1:3" x14ac:dyDescent="0.45">
      <c r="A75" t="s">
        <v>48</v>
      </c>
      <c r="B75" s="8">
        <v>5800.2418250200008</v>
      </c>
      <c r="C75">
        <v>3</v>
      </c>
    </row>
    <row r="76" spans="1:3" x14ac:dyDescent="0.45">
      <c r="A76" t="s">
        <v>46</v>
      </c>
      <c r="B76" s="8">
        <v>5685.0985213699996</v>
      </c>
      <c r="C76">
        <v>4</v>
      </c>
    </row>
    <row r="77" spans="1:3" x14ac:dyDescent="0.45">
      <c r="A77" t="s">
        <v>53</v>
      </c>
      <c r="B77" s="8">
        <v>4938.2303395600002</v>
      </c>
      <c r="C77">
        <v>5</v>
      </c>
    </row>
    <row r="78" spans="1:3" x14ac:dyDescent="0.45">
      <c r="A78" t="s">
        <v>52</v>
      </c>
      <c r="B78" s="8">
        <v>2587.2764901599999</v>
      </c>
      <c r="C78">
        <v>6</v>
      </c>
    </row>
    <row r="79" spans="1:3" x14ac:dyDescent="0.45">
      <c r="A79" t="s">
        <v>51</v>
      </c>
      <c r="B79" s="8">
        <v>1935.7382492899999</v>
      </c>
      <c r="C79">
        <v>7</v>
      </c>
    </row>
    <row r="80" spans="1:3" x14ac:dyDescent="0.45">
      <c r="A80" t="s">
        <v>54</v>
      </c>
      <c r="B80" s="8">
        <v>1602.3107206</v>
      </c>
      <c r="C80">
        <v>8</v>
      </c>
    </row>
    <row r="81" spans="1:3" x14ac:dyDescent="0.45">
      <c r="A81" t="s">
        <v>57</v>
      </c>
      <c r="B81" s="8">
        <v>1337.39192256</v>
      </c>
      <c r="C81">
        <v>9</v>
      </c>
    </row>
    <row r="82" spans="1:3" x14ac:dyDescent="0.45">
      <c r="A82" t="s">
        <v>58</v>
      </c>
      <c r="B82" s="8">
        <v>1203.1874486400002</v>
      </c>
      <c r="C82">
        <v>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Lykilstærðir</vt:lpstr>
      <vt:lpstr>Stærstu skógarnir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Traustason</dc:creator>
  <cp:lastModifiedBy>Björn Traustason</cp:lastModifiedBy>
  <cp:lastPrinted>2015-02-03T12:15:28Z</cp:lastPrinted>
  <dcterms:created xsi:type="dcterms:W3CDTF">2015-01-05T14:56:49Z</dcterms:created>
  <dcterms:modified xsi:type="dcterms:W3CDTF">2015-02-03T12:24:47Z</dcterms:modified>
</cp:coreProperties>
</file>